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760" activeTab="1"/>
  </bookViews>
  <sheets>
    <sheet name="MLADŠÍ ŽÁCI" sheetId="1" r:id="rId1"/>
    <sheet name="STARŠÍ ŽÁCI" sheetId="2" r:id="rId2"/>
    <sheet name="List3" sheetId="3" r:id="rId3"/>
  </sheets>
  <definedNames>
    <definedName name="_xlnm.Print_Area" localSheetId="0">'MLADŠÍ ŽÁCI'!$A$1:$N$26</definedName>
  </definedNames>
  <calcPr calcId="145621"/>
</workbook>
</file>

<file path=xl/calcChain.xml><?xml version="1.0" encoding="utf-8"?>
<calcChain xmlns="http://schemas.openxmlformats.org/spreadsheetml/2006/main">
  <c r="M24" i="2" l="1"/>
  <c r="M20" i="2"/>
  <c r="M17" i="2"/>
  <c r="M9" i="2"/>
  <c r="M23" i="1"/>
  <c r="M17" i="1"/>
  <c r="M13" i="1"/>
  <c r="M9" i="1"/>
  <c r="H14" i="2" l="1"/>
  <c r="H15" i="2"/>
  <c r="H16" i="2"/>
  <c r="J14" i="2"/>
  <c r="J15" i="2"/>
  <c r="J16" i="2"/>
  <c r="D14" i="2"/>
  <c r="D15" i="2"/>
  <c r="D16" i="2"/>
  <c r="J18" i="1"/>
  <c r="J19" i="1"/>
  <c r="J20" i="1"/>
  <c r="J21" i="1"/>
  <c r="J22" i="1"/>
  <c r="H18" i="1"/>
  <c r="H19" i="1"/>
  <c r="H20" i="1"/>
  <c r="H21" i="1"/>
  <c r="H22" i="1"/>
  <c r="D18" i="1"/>
  <c r="D19" i="1"/>
  <c r="D20" i="1"/>
  <c r="D21" i="1"/>
  <c r="D22" i="1"/>
  <c r="J10" i="1"/>
  <c r="J11" i="1"/>
  <c r="J12" i="1"/>
  <c r="H10" i="1"/>
  <c r="H11" i="1"/>
  <c r="H12" i="1"/>
  <c r="K16" i="2" l="1"/>
  <c r="K18" i="1"/>
  <c r="K20" i="1"/>
  <c r="K22" i="1"/>
  <c r="K15" i="2"/>
  <c r="K14" i="2"/>
  <c r="K19" i="1"/>
  <c r="K21" i="1"/>
  <c r="J27" i="2"/>
  <c r="H27" i="2"/>
  <c r="D27" i="2"/>
  <c r="J26" i="2"/>
  <c r="H26" i="2"/>
  <c r="D26" i="2"/>
  <c r="J25" i="2"/>
  <c r="H25" i="2"/>
  <c r="D25" i="2"/>
  <c r="J24" i="2"/>
  <c r="H24" i="2"/>
  <c r="D24" i="2"/>
  <c r="J23" i="2"/>
  <c r="H23" i="2"/>
  <c r="D23" i="2"/>
  <c r="J22" i="2"/>
  <c r="H22" i="2"/>
  <c r="D22" i="2"/>
  <c r="J21" i="2"/>
  <c r="H21" i="2"/>
  <c r="D21" i="2"/>
  <c r="J20" i="2"/>
  <c r="H20" i="2"/>
  <c r="D20" i="2"/>
  <c r="J19" i="2"/>
  <c r="H19" i="2"/>
  <c r="D19" i="2"/>
  <c r="J18" i="2"/>
  <c r="H18" i="2"/>
  <c r="D18" i="2"/>
  <c r="J17" i="2"/>
  <c r="H17" i="2"/>
  <c r="D17" i="2"/>
  <c r="J13" i="2"/>
  <c r="H13" i="2"/>
  <c r="D13" i="2"/>
  <c r="J12" i="2"/>
  <c r="H12" i="2"/>
  <c r="D12" i="2"/>
  <c r="J11" i="2"/>
  <c r="H11" i="2"/>
  <c r="D11" i="2"/>
  <c r="J10" i="2"/>
  <c r="H10" i="2"/>
  <c r="D10" i="2"/>
  <c r="J9" i="2"/>
  <c r="H9" i="2"/>
  <c r="D9" i="2"/>
  <c r="J14" i="1"/>
  <c r="J15" i="1"/>
  <c r="H14" i="1"/>
  <c r="H15" i="1"/>
  <c r="H17" i="1"/>
  <c r="H23" i="1"/>
  <c r="H24" i="1"/>
  <c r="H25" i="1"/>
  <c r="H26" i="1"/>
  <c r="D14" i="1"/>
  <c r="D15" i="1"/>
  <c r="D10" i="1"/>
  <c r="K10" i="1" s="1"/>
  <c r="D11" i="1"/>
  <c r="K11" i="1" s="1"/>
  <c r="J24" i="1"/>
  <c r="J25" i="1"/>
  <c r="D24" i="1"/>
  <c r="D25" i="1"/>
  <c r="J13" i="1"/>
  <c r="J16" i="1"/>
  <c r="J17" i="1"/>
  <c r="J23" i="1"/>
  <c r="J26" i="1"/>
  <c r="J9" i="1"/>
  <c r="H13" i="1"/>
  <c r="H16" i="1"/>
  <c r="H9" i="1"/>
  <c r="D12" i="1"/>
  <c r="K12" i="1" s="1"/>
  <c r="D13" i="1"/>
  <c r="D16" i="1"/>
  <c r="D17" i="1"/>
  <c r="D23" i="1"/>
  <c r="D26" i="1"/>
  <c r="D9" i="1"/>
  <c r="K15" i="1" l="1"/>
  <c r="K11" i="2"/>
  <c r="K17" i="2"/>
  <c r="K18" i="2"/>
  <c r="K9" i="2"/>
  <c r="K23" i="2"/>
  <c r="K26" i="2"/>
  <c r="K27" i="2"/>
  <c r="K12" i="2"/>
  <c r="K19" i="2"/>
  <c r="K22" i="2"/>
  <c r="K24" i="2"/>
  <c r="K25" i="2"/>
  <c r="K20" i="2"/>
  <c r="K13" i="2"/>
  <c r="K10" i="2"/>
  <c r="K21" i="2"/>
  <c r="K25" i="1"/>
  <c r="K14" i="1"/>
  <c r="K24" i="1"/>
  <c r="K9" i="1"/>
  <c r="L14" i="2" l="1"/>
  <c r="L16" i="2"/>
  <c r="L15" i="2"/>
  <c r="L12" i="2"/>
  <c r="L20" i="2"/>
  <c r="L11" i="2"/>
  <c r="L19" i="2"/>
  <c r="L24" i="2"/>
  <c r="L9" i="2"/>
  <c r="L18" i="2"/>
  <c r="L27" i="2"/>
  <c r="L23" i="2"/>
  <c r="L17" i="2"/>
  <c r="L10" i="2"/>
  <c r="L26" i="2"/>
  <c r="L22" i="2"/>
  <c r="L13" i="2"/>
  <c r="L25" i="2"/>
  <c r="L21" i="2"/>
  <c r="K26" i="1"/>
  <c r="K23" i="1"/>
  <c r="K17" i="1"/>
  <c r="K16" i="1"/>
  <c r="K13" i="1"/>
  <c r="L12" i="1" l="1"/>
  <c r="L22" i="1"/>
  <c r="L11" i="1"/>
  <c r="L10" i="1"/>
  <c r="L20" i="1"/>
  <c r="L23" i="1"/>
  <c r="L16" i="1"/>
  <c r="L19" i="1"/>
  <c r="L21" i="1"/>
  <c r="L26" i="1"/>
  <c r="L24" i="1"/>
  <c r="L17" i="1"/>
  <c r="L14" i="1"/>
  <c r="L15" i="1"/>
  <c r="L18" i="1"/>
  <c r="L25" i="1"/>
  <c r="L13" i="1"/>
  <c r="L9" i="1"/>
</calcChain>
</file>

<file path=xl/sharedStrings.xml><?xml version="1.0" encoding="utf-8"?>
<sst xmlns="http://schemas.openxmlformats.org/spreadsheetml/2006/main" count="136" uniqueCount="65">
  <si>
    <t>Trojskok</t>
  </si>
  <si>
    <t>Shyby</t>
  </si>
  <si>
    <t>Body</t>
  </si>
  <si>
    <t>Pořadí</t>
  </si>
  <si>
    <t>výkon</t>
  </si>
  <si>
    <t>body</t>
  </si>
  <si>
    <t xml:space="preserve"> jednotlivců</t>
  </si>
  <si>
    <t>ŠKOLA</t>
  </si>
  <si>
    <t>ZŠ Masarykova</t>
  </si>
  <si>
    <t>sedy-lehy</t>
  </si>
  <si>
    <t>bench 50%</t>
  </si>
  <si>
    <t>ZŠ ČSA</t>
  </si>
  <si>
    <t>ZŠ E. Beneše</t>
  </si>
  <si>
    <t>GFŽ</t>
  </si>
  <si>
    <t>Výsledková listina - Vánoční silový čtyřboj</t>
  </si>
  <si>
    <t>Pořadí družstva</t>
  </si>
  <si>
    <t>Celkem bodů tří nejlepších</t>
  </si>
  <si>
    <t>příjmení            jméno</t>
  </si>
  <si>
    <t xml:space="preserve">Místo konání: </t>
  </si>
  <si>
    <t xml:space="preserve">Datum:                                                                                                                             </t>
  </si>
  <si>
    <t xml:space="preserve">9. prosince 2014     </t>
  </si>
  <si>
    <t xml:space="preserve">Kategorie: </t>
  </si>
  <si>
    <t>starší žáci</t>
  </si>
  <si>
    <t>mladší žáci</t>
  </si>
  <si>
    <t>Dittrich Václav</t>
  </si>
  <si>
    <t>Lindovský Jakub</t>
  </si>
  <si>
    <t>Rymáž Martin</t>
  </si>
  <si>
    <t>Lindovský Filip</t>
  </si>
  <si>
    <t>Černický Roman</t>
  </si>
  <si>
    <t>Grygar Patrik</t>
  </si>
  <si>
    <t>Skotnica David</t>
  </si>
  <si>
    <t>Valach Václav</t>
  </si>
  <si>
    <t>Kříž Jakub</t>
  </si>
  <si>
    <t>Hájek Dominik</t>
  </si>
  <si>
    <t>Smíšek Adam</t>
  </si>
  <si>
    <t>Paláš Jan</t>
  </si>
  <si>
    <t>Pohlodka Vojtěch</t>
  </si>
  <si>
    <t>Čepelák Filip</t>
  </si>
  <si>
    <t>Machyňák Zdeněk</t>
  </si>
  <si>
    <t>Czyž Karel</t>
  </si>
  <si>
    <t>Czyž Josef</t>
  </si>
  <si>
    <t>Čepelák Vojtěch</t>
  </si>
  <si>
    <t>Machyňák Marek</t>
  </si>
  <si>
    <t>Pača Vladimír</t>
  </si>
  <si>
    <t>Mirga Tomáš</t>
  </si>
  <si>
    <t>Liberda Jakub</t>
  </si>
  <si>
    <t>Balcárek Vojta</t>
  </si>
  <si>
    <t>Adamčík Marek</t>
  </si>
  <si>
    <t>Vrožina Jan</t>
  </si>
  <si>
    <t>Horecký Martin</t>
  </si>
  <si>
    <t>Blaschko Roman</t>
  </si>
  <si>
    <t>Mirga Ondřej</t>
  </si>
  <si>
    <t>Bílý Pavel</t>
  </si>
  <si>
    <t xml:space="preserve">Vojnár Jiří </t>
  </si>
  <si>
    <t>Barteček Tomáš</t>
  </si>
  <si>
    <t>Kantor Matěj</t>
  </si>
  <si>
    <t>Novák David</t>
  </si>
  <si>
    <t>Zolich Adam</t>
  </si>
  <si>
    <t>Junker Ladislav</t>
  </si>
  <si>
    <t>Kolarczyk Matěj</t>
  </si>
  <si>
    <t>1.</t>
  </si>
  <si>
    <t>3.</t>
  </si>
  <si>
    <t>4.</t>
  </si>
  <si>
    <t>2.</t>
  </si>
  <si>
    <t>Biernat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</si>
</sst>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56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6" applyNumberFormat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1" fillId="23" borderId="8" applyNumberFormat="0" applyAlignment="0" applyProtection="0"/>
    <xf numFmtId="0" fontId="14" fillId="20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1"/>
    <xf numFmtId="1" fontId="20" fillId="0" borderId="10" xfId="38" applyNumberFormat="1" applyFont="1" applyBorder="1" applyAlignment="1" applyProtection="1">
      <alignment horizontal="center"/>
      <protection locked="0"/>
    </xf>
    <xf numFmtId="164" fontId="24" fillId="0" borderId="10" xfId="38" applyNumberFormat="1" applyFont="1" applyBorder="1" applyAlignment="1" applyProtection="1">
      <alignment horizontal="center"/>
    </xf>
    <xf numFmtId="0" fontId="18" fillId="24" borderId="12" xfId="38" applyFont="1" applyFill="1" applyBorder="1" applyAlignment="1">
      <alignment horizontal="center"/>
    </xf>
    <xf numFmtId="1" fontId="20" fillId="0" borderId="13" xfId="38" applyNumberFormat="1" applyFont="1" applyBorder="1" applyAlignment="1" applyProtection="1">
      <alignment horizontal="center"/>
      <protection locked="0"/>
    </xf>
    <xf numFmtId="164" fontId="24" fillId="0" borderId="13" xfId="38" applyNumberFormat="1" applyFont="1" applyBorder="1" applyAlignment="1" applyProtection="1">
      <alignment horizontal="center"/>
    </xf>
    <xf numFmtId="1" fontId="20" fillId="0" borderId="15" xfId="38" applyNumberFormat="1" applyFont="1" applyBorder="1" applyAlignment="1" applyProtection="1">
      <alignment horizontal="center"/>
      <protection locked="0"/>
    </xf>
    <xf numFmtId="164" fontId="24" fillId="0" borderId="15" xfId="38" applyNumberFormat="1" applyFont="1" applyBorder="1" applyAlignment="1" applyProtection="1">
      <alignment horizontal="center"/>
    </xf>
    <xf numFmtId="0" fontId="18" fillId="24" borderId="14" xfId="38" applyFont="1" applyFill="1" applyBorder="1" applyAlignment="1">
      <alignment horizontal="center"/>
    </xf>
    <xf numFmtId="1" fontId="20" fillId="0" borderId="11" xfId="38" applyNumberFormat="1" applyFont="1" applyBorder="1" applyAlignment="1" applyProtection="1">
      <alignment horizontal="center"/>
      <protection locked="0"/>
    </xf>
    <xf numFmtId="164" fontId="24" fillId="0" borderId="11" xfId="38" applyNumberFormat="1" applyFont="1" applyBorder="1" applyAlignment="1" applyProtection="1">
      <alignment horizontal="center"/>
    </xf>
    <xf numFmtId="0" fontId="18" fillId="25" borderId="12" xfId="38" applyFont="1" applyFill="1" applyBorder="1" applyAlignment="1">
      <alignment horizontal="center"/>
    </xf>
    <xf numFmtId="0" fontId="18" fillId="25" borderId="14" xfId="38" applyFont="1" applyFill="1" applyBorder="1" applyAlignment="1">
      <alignment horizontal="center"/>
    </xf>
    <xf numFmtId="0" fontId="18" fillId="26" borderId="12" xfId="38" applyFont="1" applyFill="1" applyBorder="1" applyAlignment="1">
      <alignment horizontal="center"/>
    </xf>
    <xf numFmtId="0" fontId="18" fillId="26" borderId="14" xfId="38" applyFont="1" applyFill="1" applyBorder="1" applyAlignment="1">
      <alignment horizontal="center"/>
    </xf>
    <xf numFmtId="0" fontId="18" fillId="27" borderId="16" xfId="38" applyFont="1" applyFill="1" applyBorder="1" applyAlignment="1">
      <alignment horizontal="center"/>
    </xf>
    <xf numFmtId="2" fontId="19" fillId="0" borderId="21" xfId="38" applyNumberFormat="1" applyFont="1" applyBorder="1" applyAlignment="1" applyProtection="1">
      <alignment horizontal="center"/>
    </xf>
    <xf numFmtId="0" fontId="19" fillId="0" borderId="21" xfId="38" applyFont="1" applyBorder="1" applyAlignment="1" applyProtection="1">
      <alignment horizontal="center"/>
    </xf>
    <xf numFmtId="1" fontId="19" fillId="0" borderId="21" xfId="38" applyNumberFormat="1" applyFont="1" applyBorder="1" applyAlignment="1" applyProtection="1">
      <alignment horizontal="center"/>
    </xf>
    <xf numFmtId="0" fontId="1" fillId="0" borderId="0" xfId="1" applyAlignment="1"/>
    <xf numFmtId="0" fontId="25" fillId="0" borderId="0" xfId="1" applyFont="1" applyAlignment="1"/>
    <xf numFmtId="0" fontId="27" fillId="0" borderId="0" xfId="1" applyFont="1" applyAlignment="1"/>
    <xf numFmtId="1" fontId="20" fillId="0" borderId="23" xfId="38" applyNumberFormat="1" applyFont="1" applyBorder="1" applyAlignment="1" applyProtection="1">
      <alignment horizontal="center"/>
      <protection locked="0"/>
    </xf>
    <xf numFmtId="164" fontId="24" fillId="0" borderId="23" xfId="38" applyNumberFormat="1" applyFont="1" applyBorder="1" applyAlignment="1" applyProtection="1">
      <alignment horizontal="center"/>
    </xf>
    <xf numFmtId="2" fontId="19" fillId="0" borderId="32" xfId="38" applyNumberFormat="1" applyFont="1" applyBorder="1" applyAlignment="1" applyProtection="1">
      <alignment horizontal="center"/>
    </xf>
    <xf numFmtId="1" fontId="20" fillId="0" borderId="33" xfId="38" applyNumberFormat="1" applyFont="1" applyBorder="1" applyAlignment="1" applyProtection="1">
      <alignment horizontal="center"/>
      <protection locked="0"/>
    </xf>
    <xf numFmtId="1" fontId="20" fillId="0" borderId="34" xfId="38" applyNumberFormat="1" applyFont="1" applyBorder="1" applyAlignment="1" applyProtection="1">
      <alignment horizontal="center"/>
      <protection locked="0"/>
    </xf>
    <xf numFmtId="1" fontId="20" fillId="0" borderId="35" xfId="38" applyNumberFormat="1" applyFont="1" applyBorder="1" applyAlignment="1" applyProtection="1">
      <alignment horizontal="center"/>
      <protection locked="0"/>
    </xf>
    <xf numFmtId="1" fontId="20" fillId="0" borderId="24" xfId="38" applyNumberFormat="1" applyFont="1" applyBorder="1" applyAlignment="1" applyProtection="1">
      <alignment horizontal="center"/>
      <protection locked="0"/>
    </xf>
    <xf numFmtId="0" fontId="20" fillId="0" borderId="41" xfId="38" applyFont="1" applyBorder="1" applyAlignment="1">
      <alignment horizontal="center"/>
    </xf>
    <xf numFmtId="0" fontId="18" fillId="26" borderId="38" xfId="38" applyFont="1" applyFill="1" applyBorder="1" applyAlignment="1">
      <alignment horizontal="center"/>
    </xf>
    <xf numFmtId="0" fontId="20" fillId="0" borderId="39" xfId="38" applyFont="1" applyBorder="1" applyAlignment="1">
      <alignment horizontal="center"/>
    </xf>
    <xf numFmtId="0" fontId="18" fillId="25" borderId="40" xfId="38" applyFont="1" applyFill="1" applyBorder="1" applyAlignment="1">
      <alignment horizontal="center"/>
    </xf>
    <xf numFmtId="0" fontId="20" fillId="0" borderId="42" xfId="38" applyFont="1" applyBorder="1" applyAlignment="1">
      <alignment horizontal="center"/>
    </xf>
    <xf numFmtId="0" fontId="18" fillId="25" borderId="38" xfId="38" applyFont="1" applyFill="1" applyBorder="1" applyAlignment="1">
      <alignment horizontal="center"/>
    </xf>
    <xf numFmtId="0" fontId="18" fillId="25" borderId="43" xfId="38" applyFont="1" applyFill="1" applyBorder="1" applyAlignment="1">
      <alignment horizontal="center"/>
    </xf>
    <xf numFmtId="0" fontId="20" fillId="0" borderId="44" xfId="38" applyFont="1" applyBorder="1" applyAlignment="1">
      <alignment horizontal="center"/>
    </xf>
    <xf numFmtId="0" fontId="18" fillId="25" borderId="45" xfId="38" applyFont="1" applyFill="1" applyBorder="1" applyAlignment="1">
      <alignment horizontal="center"/>
    </xf>
    <xf numFmtId="0" fontId="20" fillId="0" borderId="46" xfId="38" applyFont="1" applyBorder="1" applyAlignment="1">
      <alignment horizontal="center"/>
    </xf>
    <xf numFmtId="0" fontId="18" fillId="24" borderId="36" xfId="38" applyFont="1" applyFill="1" applyBorder="1" applyAlignment="1">
      <alignment horizontal="center"/>
    </xf>
    <xf numFmtId="0" fontId="18" fillId="24" borderId="38" xfId="38" applyFont="1" applyFill="1" applyBorder="1" applyAlignment="1">
      <alignment horizontal="center"/>
    </xf>
    <xf numFmtId="0" fontId="18" fillId="24" borderId="47" xfId="38" applyFont="1" applyFill="1" applyBorder="1" applyAlignment="1">
      <alignment horizontal="center"/>
    </xf>
    <xf numFmtId="0" fontId="18" fillId="26" borderId="36" xfId="38" applyFont="1" applyFill="1" applyBorder="1" applyAlignment="1">
      <alignment horizontal="center"/>
    </xf>
    <xf numFmtId="0" fontId="18" fillId="27" borderId="17" xfId="38" applyFont="1" applyFill="1" applyBorder="1" applyAlignment="1">
      <alignment horizontal="center"/>
    </xf>
    <xf numFmtId="1" fontId="20" fillId="0" borderId="18" xfId="38" applyNumberFormat="1" applyFont="1" applyBorder="1" applyAlignment="1" applyProtection="1">
      <alignment horizontal="center"/>
      <protection locked="0"/>
    </xf>
    <xf numFmtId="164" fontId="24" fillId="0" borderId="18" xfId="38" applyNumberFormat="1" applyFont="1" applyBorder="1" applyAlignment="1" applyProtection="1">
      <alignment horizontal="center"/>
    </xf>
    <xf numFmtId="0" fontId="18" fillId="27" borderId="50" xfId="38" applyFont="1" applyFill="1" applyBorder="1" applyAlignment="1">
      <alignment horizontal="center"/>
    </xf>
    <xf numFmtId="1" fontId="20" fillId="0" borderId="51" xfId="38" applyNumberFormat="1" applyFont="1" applyBorder="1" applyAlignment="1" applyProtection="1">
      <alignment horizontal="center"/>
      <protection locked="0"/>
    </xf>
    <xf numFmtId="164" fontId="24" fillId="0" borderId="51" xfId="38" applyNumberFormat="1" applyFont="1" applyBorder="1" applyAlignment="1" applyProtection="1">
      <alignment horizontal="center"/>
    </xf>
    <xf numFmtId="0" fontId="18" fillId="27" borderId="20" xfId="38" applyFont="1" applyFill="1" applyBorder="1" applyAlignment="1">
      <alignment horizontal="center"/>
    </xf>
    <xf numFmtId="1" fontId="20" fillId="0" borderId="21" xfId="38" applyNumberFormat="1" applyFont="1" applyBorder="1" applyAlignment="1" applyProtection="1">
      <alignment horizontal="center"/>
      <protection locked="0"/>
    </xf>
    <xf numFmtId="164" fontId="24" fillId="0" borderId="21" xfId="38" applyNumberFormat="1" applyFont="1" applyBorder="1" applyAlignment="1" applyProtection="1">
      <alignment horizontal="center"/>
    </xf>
    <xf numFmtId="164" fontId="24" fillId="0" borderId="53" xfId="38" applyNumberFormat="1" applyFont="1" applyBorder="1" applyAlignment="1" applyProtection="1">
      <alignment horizontal="center"/>
    </xf>
    <xf numFmtId="164" fontId="24" fillId="0" borderId="54" xfId="38" applyNumberFormat="1" applyFont="1" applyBorder="1" applyAlignment="1" applyProtection="1">
      <alignment horizontal="center"/>
    </xf>
    <xf numFmtId="164" fontId="24" fillId="0" borderId="55" xfId="38" applyNumberFormat="1" applyFont="1" applyBorder="1" applyAlignment="1" applyProtection="1">
      <alignment horizontal="center"/>
    </xf>
    <xf numFmtId="164" fontId="24" fillId="0" borderId="62" xfId="38" applyNumberFormat="1" applyFont="1" applyBorder="1" applyAlignment="1" applyProtection="1">
      <alignment horizontal="center"/>
    </xf>
    <xf numFmtId="164" fontId="24" fillId="0" borderId="63" xfId="38" applyNumberFormat="1" applyFont="1" applyBorder="1" applyAlignment="1" applyProtection="1">
      <alignment horizontal="center"/>
    </xf>
    <xf numFmtId="164" fontId="24" fillId="0" borderId="64" xfId="38" applyNumberFormat="1" applyFont="1" applyBorder="1" applyAlignment="1" applyProtection="1">
      <alignment horizontal="center"/>
    </xf>
    <xf numFmtId="164" fontId="24" fillId="0" borderId="65" xfId="38" applyNumberFormat="1" applyFont="1" applyBorder="1" applyAlignment="1" applyProtection="1">
      <alignment horizontal="center"/>
    </xf>
    <xf numFmtId="0" fontId="19" fillId="0" borderId="55" xfId="38" applyFont="1" applyBorder="1" applyAlignment="1" applyProtection="1">
      <alignment horizontal="center"/>
    </xf>
    <xf numFmtId="0" fontId="26" fillId="0" borderId="59" xfId="38" applyFont="1" applyBorder="1" applyAlignment="1">
      <alignment horizontal="center" vertical="center"/>
    </xf>
    <xf numFmtId="0" fontId="26" fillId="0" borderId="61" xfId="38" applyFont="1" applyBorder="1" applyAlignment="1">
      <alignment horizontal="center" vertical="center"/>
    </xf>
    <xf numFmtId="1" fontId="20" fillId="0" borderId="31" xfId="38" applyNumberFormat="1" applyFont="1" applyBorder="1" applyAlignment="1" applyProtection="1">
      <alignment horizontal="center"/>
      <protection locked="0"/>
    </xf>
    <xf numFmtId="1" fontId="20" fillId="0" borderId="67" xfId="38" applyNumberFormat="1" applyFont="1" applyBorder="1" applyAlignment="1" applyProtection="1">
      <alignment horizontal="center"/>
      <protection locked="0"/>
    </xf>
    <xf numFmtId="1" fontId="20" fillId="0" borderId="32" xfId="38" applyNumberFormat="1" applyFont="1" applyBorder="1" applyAlignment="1" applyProtection="1">
      <alignment horizontal="center"/>
      <protection locked="0"/>
    </xf>
    <xf numFmtId="0" fontId="28" fillId="0" borderId="19" xfId="0" applyFont="1" applyBorder="1" applyAlignment="1">
      <alignment horizontal="left"/>
    </xf>
    <xf numFmtId="0" fontId="28" fillId="0" borderId="52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0" fillId="0" borderId="42" xfId="38" applyFont="1" applyBorder="1" applyAlignment="1">
      <alignment horizontal="left"/>
    </xf>
    <xf numFmtId="0" fontId="20" fillId="0" borderId="39" xfId="38" applyFont="1" applyBorder="1" applyAlignment="1">
      <alignment horizontal="left"/>
    </xf>
    <xf numFmtId="0" fontId="20" fillId="0" borderId="44" xfId="38" applyFont="1" applyBorder="1" applyAlignment="1">
      <alignment horizontal="left"/>
    </xf>
    <xf numFmtId="0" fontId="20" fillId="0" borderId="41" xfId="38" applyFont="1" applyBorder="1" applyAlignment="1">
      <alignment horizontal="left"/>
    </xf>
    <xf numFmtId="0" fontId="20" fillId="0" borderId="46" xfId="38" applyFont="1" applyBorder="1" applyAlignment="1">
      <alignment horizontal="left"/>
    </xf>
    <xf numFmtId="0" fontId="20" fillId="0" borderId="48" xfId="38" applyFont="1" applyBorder="1" applyAlignment="1">
      <alignment horizontal="left"/>
    </xf>
    <xf numFmtId="1" fontId="20" fillId="0" borderId="27" xfId="38" applyNumberFormat="1" applyFont="1" applyBorder="1" applyAlignment="1" applyProtection="1">
      <alignment horizontal="center"/>
      <protection locked="0"/>
    </xf>
    <xf numFmtId="0" fontId="28" fillId="0" borderId="37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18" fillId="24" borderId="68" xfId="38" applyFont="1" applyFill="1" applyBorder="1" applyAlignment="1">
      <alignment horizontal="center"/>
    </xf>
    <xf numFmtId="164" fontId="24" fillId="0" borderId="69" xfId="38" applyNumberFormat="1" applyFont="1" applyBorder="1" applyAlignment="1" applyProtection="1">
      <alignment horizontal="center"/>
    </xf>
    <xf numFmtId="164" fontId="23" fillId="0" borderId="70" xfId="38" applyNumberFormat="1" applyFont="1" applyFill="1" applyBorder="1" applyAlignment="1" applyProtection="1">
      <alignment horizontal="center"/>
    </xf>
    <xf numFmtId="164" fontId="19" fillId="24" borderId="72" xfId="38" applyNumberFormat="1" applyFont="1" applyFill="1" applyBorder="1" applyAlignment="1" applyProtection="1">
      <alignment horizontal="center"/>
    </xf>
    <xf numFmtId="164" fontId="23" fillId="0" borderId="74" xfId="38" applyNumberFormat="1" applyFont="1" applyFill="1" applyBorder="1" applyAlignment="1" applyProtection="1">
      <alignment horizontal="center"/>
    </xf>
    <xf numFmtId="164" fontId="23" fillId="0" borderId="72" xfId="38" applyNumberFormat="1" applyFont="1" applyFill="1" applyBorder="1" applyAlignment="1" applyProtection="1">
      <alignment horizontal="center"/>
    </xf>
    <xf numFmtId="164" fontId="19" fillId="24" borderId="77" xfId="38" applyNumberFormat="1" applyFont="1" applyFill="1" applyBorder="1" applyAlignment="1" applyProtection="1">
      <alignment horizontal="center"/>
    </xf>
    <xf numFmtId="164" fontId="23" fillId="0" borderId="75" xfId="38" applyNumberFormat="1" applyFont="1" applyFill="1" applyBorder="1" applyAlignment="1" applyProtection="1">
      <alignment horizontal="center"/>
    </xf>
    <xf numFmtId="164" fontId="19" fillId="24" borderId="78" xfId="38" applyNumberFormat="1" applyFont="1" applyFill="1" applyBorder="1" applyAlignment="1" applyProtection="1">
      <alignment horizontal="center"/>
    </xf>
    <xf numFmtId="164" fontId="19" fillId="24" borderId="79" xfId="38" applyNumberFormat="1" applyFont="1" applyFill="1" applyBorder="1" applyAlignment="1" applyProtection="1">
      <alignment horizontal="center"/>
    </xf>
    <xf numFmtId="164" fontId="23" fillId="0" borderId="79" xfId="38" applyNumberFormat="1" applyFont="1" applyFill="1" applyBorder="1" applyAlignment="1" applyProtection="1">
      <alignment horizontal="center"/>
    </xf>
    <xf numFmtId="164" fontId="19" fillId="24" borderId="80" xfId="38" applyNumberFormat="1" applyFont="1" applyFill="1" applyBorder="1" applyAlignment="1" applyProtection="1">
      <alignment horizontal="center"/>
    </xf>
    <xf numFmtId="164" fontId="19" fillId="24" borderId="81" xfId="38" applyNumberFormat="1" applyFont="1" applyFill="1" applyBorder="1" applyAlignment="1" applyProtection="1">
      <alignment horizontal="center"/>
    </xf>
    <xf numFmtId="164" fontId="19" fillId="0" borderId="82" xfId="38" applyNumberFormat="1" applyFont="1" applyFill="1" applyBorder="1" applyAlignment="1" applyProtection="1">
      <alignment horizontal="center"/>
    </xf>
    <xf numFmtId="164" fontId="19" fillId="24" borderId="82" xfId="38" applyNumberFormat="1" applyFont="1" applyFill="1" applyBorder="1" applyAlignment="1" applyProtection="1">
      <alignment horizontal="center"/>
    </xf>
    <xf numFmtId="164" fontId="23" fillId="0" borderId="83" xfId="38" applyNumberFormat="1" applyFont="1" applyFill="1" applyBorder="1" applyAlignment="1" applyProtection="1">
      <alignment horizontal="center"/>
    </xf>
    <xf numFmtId="164" fontId="23" fillId="0" borderId="84" xfId="38" applyNumberFormat="1" applyFont="1" applyFill="1" applyBorder="1" applyAlignment="1" applyProtection="1">
      <alignment horizontal="center"/>
    </xf>
    <xf numFmtId="164" fontId="23" fillId="0" borderId="85" xfId="38" applyNumberFormat="1" applyFont="1" applyFill="1" applyBorder="1" applyAlignment="1" applyProtection="1">
      <alignment horizontal="center"/>
    </xf>
    <xf numFmtId="164" fontId="19" fillId="24" borderId="86" xfId="38" applyNumberFormat="1" applyFont="1" applyFill="1" applyBorder="1" applyAlignment="1" applyProtection="1">
      <alignment horizontal="center"/>
    </xf>
    <xf numFmtId="164" fontId="19" fillId="24" borderId="87" xfId="38" applyNumberFormat="1" applyFont="1" applyFill="1" applyBorder="1" applyAlignment="1" applyProtection="1">
      <alignment horizontal="center"/>
    </xf>
    <xf numFmtId="1" fontId="30" fillId="0" borderId="70" xfId="38" applyNumberFormat="1" applyFont="1" applyBorder="1" applyAlignment="1" applyProtection="1">
      <alignment horizontal="center"/>
    </xf>
    <xf numFmtId="1" fontId="30" fillId="0" borderId="73" xfId="38" applyNumberFormat="1" applyFont="1" applyBorder="1" applyAlignment="1" applyProtection="1">
      <alignment horizontal="center"/>
    </xf>
    <xf numFmtId="1" fontId="30" fillId="0" borderId="74" xfId="38" applyNumberFormat="1" applyFont="1" applyBorder="1" applyAlignment="1" applyProtection="1">
      <alignment horizontal="center"/>
    </xf>
    <xf numFmtId="1" fontId="30" fillId="0" borderId="75" xfId="38" applyNumberFormat="1" applyFont="1" applyBorder="1" applyAlignment="1" applyProtection="1">
      <alignment horizontal="center"/>
    </xf>
    <xf numFmtId="1" fontId="30" fillId="25" borderId="70" xfId="38" applyNumberFormat="1" applyFont="1" applyFill="1" applyBorder="1" applyAlignment="1" applyProtection="1">
      <alignment horizontal="center"/>
    </xf>
    <xf numFmtId="1" fontId="30" fillId="0" borderId="77" xfId="38" applyNumberFormat="1" applyFont="1" applyBorder="1" applyAlignment="1" applyProtection="1">
      <alignment horizontal="center"/>
    </xf>
    <xf numFmtId="1" fontId="30" fillId="0" borderId="76" xfId="38" applyNumberFormat="1" applyFont="1" applyBorder="1" applyAlignment="1" applyProtection="1">
      <alignment horizontal="center"/>
    </xf>
    <xf numFmtId="1" fontId="31" fillId="25" borderId="78" xfId="38" applyNumberFormat="1" applyFont="1" applyFill="1" applyBorder="1" applyAlignment="1" applyProtection="1">
      <alignment horizontal="center"/>
    </xf>
    <xf numFmtId="1" fontId="31" fillId="25" borderId="79" xfId="38" applyNumberFormat="1" applyFont="1" applyFill="1" applyBorder="1" applyAlignment="1" applyProtection="1">
      <alignment horizontal="center"/>
    </xf>
    <xf numFmtId="1" fontId="30" fillId="0" borderId="79" xfId="38" applyNumberFormat="1" applyFont="1" applyBorder="1" applyAlignment="1" applyProtection="1">
      <alignment horizontal="center"/>
    </xf>
    <xf numFmtId="1" fontId="30" fillId="0" borderId="80" xfId="38" applyNumberFormat="1" applyFont="1" applyBorder="1" applyAlignment="1" applyProtection="1">
      <alignment horizontal="center"/>
    </xf>
    <xf numFmtId="1" fontId="30" fillId="0" borderId="88" xfId="38" applyNumberFormat="1" applyFont="1" applyBorder="1" applyAlignment="1" applyProtection="1">
      <alignment horizontal="center"/>
    </xf>
    <xf numFmtId="1" fontId="30" fillId="0" borderId="89" xfId="38" applyNumberFormat="1" applyFont="1" applyBorder="1" applyAlignment="1" applyProtection="1">
      <alignment horizontal="center"/>
    </xf>
    <xf numFmtId="1" fontId="30" fillId="0" borderId="90" xfId="38" applyNumberFormat="1" applyFont="1" applyBorder="1" applyAlignment="1" applyProtection="1">
      <alignment horizontal="center"/>
    </xf>
    <xf numFmtId="1" fontId="30" fillId="0" borderId="91" xfId="38" applyNumberFormat="1" applyFont="1" applyBorder="1" applyAlignment="1" applyProtection="1">
      <alignment horizontal="center"/>
    </xf>
    <xf numFmtId="1" fontId="31" fillId="25" borderId="91" xfId="38" applyNumberFormat="1" applyFont="1" applyFill="1" applyBorder="1" applyAlignment="1" applyProtection="1">
      <alignment horizontal="center"/>
    </xf>
    <xf numFmtId="1" fontId="30" fillId="0" borderId="92" xfId="38" applyNumberFormat="1" applyFont="1" applyBorder="1" applyAlignment="1" applyProtection="1">
      <alignment horizontal="center"/>
    </xf>
    <xf numFmtId="1" fontId="30" fillId="0" borderId="93" xfId="38" applyNumberFormat="1" applyFont="1" applyBorder="1" applyAlignment="1" applyProtection="1">
      <alignment horizontal="center"/>
    </xf>
    <xf numFmtId="164" fontId="24" fillId="0" borderId="94" xfId="38" applyNumberFormat="1" applyFont="1" applyFill="1" applyBorder="1" applyAlignment="1" applyProtection="1">
      <alignment horizontal="center"/>
    </xf>
    <xf numFmtId="0" fontId="21" fillId="0" borderId="0" xfId="1" applyFont="1" applyAlignment="1">
      <alignment horizontal="center"/>
    </xf>
    <xf numFmtId="164" fontId="29" fillId="24" borderId="59" xfId="38" applyNumberFormat="1" applyFont="1" applyFill="1" applyBorder="1" applyAlignment="1" applyProtection="1">
      <alignment horizontal="center" vertical="center"/>
    </xf>
    <xf numFmtId="164" fontId="29" fillId="24" borderId="60" xfId="38" applyNumberFormat="1" applyFont="1" applyFill="1" applyBorder="1" applyAlignment="1" applyProtection="1">
      <alignment horizontal="center" vertical="center"/>
    </xf>
    <xf numFmtId="164" fontId="29" fillId="24" borderId="61" xfId="38" applyNumberFormat="1" applyFont="1" applyFill="1" applyBorder="1" applyAlignment="1" applyProtection="1">
      <alignment horizontal="center" vertical="center"/>
    </xf>
    <xf numFmtId="164" fontId="30" fillId="0" borderId="56" xfId="38" applyNumberFormat="1" applyFont="1" applyBorder="1" applyAlignment="1" applyProtection="1">
      <alignment horizontal="center" vertical="center"/>
    </xf>
    <xf numFmtId="164" fontId="30" fillId="0" borderId="57" xfId="38" applyNumberFormat="1" applyFont="1" applyBorder="1" applyAlignment="1" applyProtection="1">
      <alignment horizontal="center" vertical="center"/>
    </xf>
    <xf numFmtId="164" fontId="30" fillId="0" borderId="58" xfId="38" applyNumberFormat="1" applyFont="1" applyBorder="1" applyAlignment="1" applyProtection="1">
      <alignment horizontal="center" vertical="center"/>
    </xf>
    <xf numFmtId="0" fontId="26" fillId="0" borderId="17" xfId="38" applyFont="1" applyBorder="1" applyAlignment="1">
      <alignment horizontal="center" vertical="center"/>
    </xf>
    <xf numFmtId="0" fontId="26" fillId="0" borderId="20" xfId="38" applyFont="1" applyBorder="1" applyAlignment="1">
      <alignment horizontal="center" vertical="center"/>
    </xf>
    <xf numFmtId="0" fontId="26" fillId="0" borderId="59" xfId="38" applyFont="1" applyBorder="1" applyAlignment="1">
      <alignment horizontal="center" vertical="center" wrapText="1"/>
    </xf>
    <xf numFmtId="0" fontId="26" fillId="0" borderId="61" xfId="38" applyFont="1" applyBorder="1" applyAlignment="1">
      <alignment horizontal="center" vertical="center" wrapText="1"/>
    </xf>
    <xf numFmtId="0" fontId="26" fillId="0" borderId="19" xfId="38" applyFont="1" applyBorder="1" applyAlignment="1">
      <alignment horizontal="center" wrapText="1"/>
    </xf>
    <xf numFmtId="0" fontId="26" fillId="0" borderId="22" xfId="38" applyFont="1" applyBorder="1" applyAlignment="1">
      <alignment horizontal="center" wrapText="1"/>
    </xf>
    <xf numFmtId="0" fontId="16" fillId="0" borderId="59" xfId="1" applyFont="1" applyBorder="1" applyAlignment="1">
      <alignment horizontal="center" wrapText="1"/>
    </xf>
    <xf numFmtId="0" fontId="16" fillId="0" borderId="61" xfId="1" applyFont="1" applyBorder="1" applyAlignment="1">
      <alignment horizontal="center" wrapText="1"/>
    </xf>
    <xf numFmtId="0" fontId="19" fillId="0" borderId="31" xfId="38" applyFont="1" applyBorder="1" applyAlignment="1" applyProtection="1">
      <alignment horizontal="center" vertical="center"/>
    </xf>
    <xf numFmtId="0" fontId="19" fillId="0" borderId="18" xfId="38" applyFont="1" applyBorder="1" applyAlignment="1" applyProtection="1">
      <alignment horizontal="center" vertical="center"/>
    </xf>
    <xf numFmtId="0" fontId="19" fillId="0" borderId="53" xfId="38" applyFont="1" applyBorder="1" applyAlignment="1" applyProtection="1">
      <alignment horizontal="center" vertical="center"/>
    </xf>
    <xf numFmtId="164" fontId="29" fillId="24" borderId="49" xfId="38" applyNumberFormat="1" applyFont="1" applyFill="1" applyBorder="1" applyAlignment="1" applyProtection="1">
      <alignment horizontal="center" vertical="center"/>
    </xf>
    <xf numFmtId="164" fontId="29" fillId="24" borderId="30" xfId="38" applyNumberFormat="1" applyFont="1" applyFill="1" applyBorder="1" applyAlignment="1" applyProtection="1">
      <alignment horizontal="center" vertical="center"/>
    </xf>
    <xf numFmtId="164" fontId="29" fillId="24" borderId="29" xfId="38" applyNumberFormat="1" applyFont="1" applyFill="1" applyBorder="1" applyAlignment="1" applyProtection="1">
      <alignment horizontal="center" vertical="center"/>
    </xf>
    <xf numFmtId="164" fontId="29" fillId="24" borderId="66" xfId="38" applyNumberFormat="1" applyFont="1" applyFill="1" applyBorder="1" applyAlignment="1" applyProtection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164" fontId="29" fillId="24" borderId="28" xfId="38" applyNumberFormat="1" applyFont="1" applyFill="1" applyBorder="1" applyAlignment="1" applyProtection="1">
      <alignment horizontal="center" vertical="center"/>
    </xf>
    <xf numFmtId="164" fontId="29" fillId="24" borderId="25" xfId="38" applyNumberFormat="1" applyFont="1" applyFill="1" applyBorder="1" applyAlignment="1" applyProtection="1">
      <alignment horizontal="center" vertical="center"/>
    </xf>
    <xf numFmtId="164" fontId="29" fillId="24" borderId="26" xfId="38" applyNumberFormat="1" applyFont="1" applyFill="1" applyBorder="1" applyAlignment="1" applyProtection="1">
      <alignment horizontal="center" vertical="center"/>
    </xf>
    <xf numFmtId="164" fontId="30" fillId="0" borderId="28" xfId="38" applyNumberFormat="1" applyFont="1" applyBorder="1" applyAlignment="1" applyProtection="1">
      <alignment horizontal="center" vertical="center"/>
    </xf>
    <xf numFmtId="164" fontId="30" fillId="0" borderId="25" xfId="38" applyNumberFormat="1" applyFont="1" applyBorder="1" applyAlignment="1" applyProtection="1">
      <alignment horizontal="center" vertical="center"/>
    </xf>
    <xf numFmtId="164" fontId="30" fillId="0" borderId="26" xfId="38" applyNumberFormat="1" applyFont="1" applyBorder="1" applyAlignment="1" applyProtection="1">
      <alignment horizontal="center" vertical="center"/>
    </xf>
    <xf numFmtId="164" fontId="29" fillId="24" borderId="77" xfId="38" applyNumberFormat="1" applyFont="1" applyFill="1" applyBorder="1" applyAlignment="1" applyProtection="1">
      <alignment horizontal="center" vertical="center"/>
    </xf>
    <xf numFmtId="164" fontId="29" fillId="24" borderId="74" xfId="38" applyNumberFormat="1" applyFont="1" applyFill="1" applyBorder="1" applyAlignment="1" applyProtection="1">
      <alignment horizontal="center" vertical="center"/>
    </xf>
    <xf numFmtId="164" fontId="29" fillId="24" borderId="75" xfId="38" applyNumberFormat="1" applyFont="1" applyFill="1" applyBorder="1" applyAlignment="1" applyProtection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16" fillId="0" borderId="74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164" fontId="29" fillId="24" borderId="71" xfId="38" applyNumberFormat="1" applyFont="1" applyFill="1" applyBorder="1" applyAlignment="1" applyProtection="1">
      <alignment horizontal="center" vertical="center"/>
    </xf>
    <xf numFmtId="164" fontId="29" fillId="24" borderId="73" xfId="38" applyNumberFormat="1" applyFont="1" applyFill="1" applyBorder="1" applyAlignment="1" applyProtection="1">
      <alignment horizontal="center" vertical="center"/>
    </xf>
    <xf numFmtId="164" fontId="29" fillId="24" borderId="76" xfId="38" applyNumberFormat="1" applyFont="1" applyFill="1" applyBorder="1" applyAlignment="1" applyProtection="1">
      <alignment horizontal="center" vertical="center"/>
    </xf>
    <xf numFmtId="0" fontId="16" fillId="0" borderId="71" xfId="1" applyFont="1" applyBorder="1" applyAlignment="1">
      <alignment horizontal="center" vertical="center"/>
    </xf>
    <xf numFmtId="0" fontId="16" fillId="0" borderId="73" xfId="1" applyFont="1" applyBorder="1" applyAlignment="1">
      <alignment horizontal="center" vertical="center"/>
    </xf>
    <xf numFmtId="0" fontId="16" fillId="0" borderId="76" xfId="1" applyFont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34"/>
    <cellStyle name="Input" xfId="35"/>
    <cellStyle name="Linked Cell" xfId="36"/>
    <cellStyle name="Neutral" xfId="37"/>
    <cellStyle name="Normální" xfId="0" builtinId="0"/>
    <cellStyle name="Normální 2" xfId="1"/>
    <cellStyle name="normální_List1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D8" sqref="D8"/>
    </sheetView>
  </sheetViews>
  <sheetFormatPr defaultRowHeight="15" x14ac:dyDescent="0.25"/>
  <cols>
    <col min="1" max="1" width="12.42578125" customWidth="1"/>
    <col min="2" max="2" width="12.85546875" customWidth="1"/>
    <col min="3" max="10" width="5.7109375" customWidth="1"/>
    <col min="11" max="12" width="10" bestFit="1" customWidth="1"/>
    <col min="13" max="13" width="11.5703125" bestFit="1" customWidth="1"/>
  </cols>
  <sheetData>
    <row r="1" spans="1:14" ht="15" customHeight="1" x14ac:dyDescent="0.2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20" t="s">
        <v>18</v>
      </c>
      <c r="B3" s="20" t="s">
        <v>13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4" x14ac:dyDescent="0.25">
      <c r="A4" s="20" t="s">
        <v>19</v>
      </c>
      <c r="B4" s="20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x14ac:dyDescent="0.25">
      <c r="A5" s="22" t="s">
        <v>21</v>
      </c>
      <c r="B5" s="22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customHeight="1" x14ac:dyDescent="0.25">
      <c r="A7" s="124" t="s">
        <v>7</v>
      </c>
      <c r="B7" s="128" t="s">
        <v>17</v>
      </c>
      <c r="C7" s="132" t="s">
        <v>10</v>
      </c>
      <c r="D7" s="133"/>
      <c r="E7" s="133" t="s">
        <v>0</v>
      </c>
      <c r="F7" s="133"/>
      <c r="G7" s="133" t="s">
        <v>1</v>
      </c>
      <c r="H7" s="133"/>
      <c r="I7" s="133" t="s">
        <v>9</v>
      </c>
      <c r="J7" s="134"/>
      <c r="K7" s="61" t="s">
        <v>2</v>
      </c>
      <c r="L7" s="61" t="s">
        <v>3</v>
      </c>
      <c r="M7" s="126" t="s">
        <v>16</v>
      </c>
      <c r="N7" s="130" t="s">
        <v>15</v>
      </c>
    </row>
    <row r="8" spans="1:14" ht="15.75" thickBot="1" x14ac:dyDescent="0.3">
      <c r="A8" s="125"/>
      <c r="B8" s="129"/>
      <c r="C8" s="25" t="s">
        <v>4</v>
      </c>
      <c r="D8" s="17" t="s">
        <v>5</v>
      </c>
      <c r="E8" s="18" t="s">
        <v>4</v>
      </c>
      <c r="F8" s="18" t="s">
        <v>5</v>
      </c>
      <c r="G8" s="18" t="s">
        <v>4</v>
      </c>
      <c r="H8" s="19" t="s">
        <v>5</v>
      </c>
      <c r="I8" s="18" t="s">
        <v>4</v>
      </c>
      <c r="J8" s="60" t="s">
        <v>5</v>
      </c>
      <c r="K8" s="62" t="s">
        <v>6</v>
      </c>
      <c r="L8" s="62" t="s">
        <v>6</v>
      </c>
      <c r="M8" s="127"/>
      <c r="N8" s="131"/>
    </row>
    <row r="9" spans="1:14" x14ac:dyDescent="0.25">
      <c r="A9" s="44" t="s">
        <v>8</v>
      </c>
      <c r="B9" s="66" t="s">
        <v>43</v>
      </c>
      <c r="C9" s="63">
        <v>38</v>
      </c>
      <c r="D9" s="46">
        <f>C9</f>
        <v>38</v>
      </c>
      <c r="E9" s="45">
        <v>639</v>
      </c>
      <c r="F9" s="46">
        <v>31.5</v>
      </c>
      <c r="G9" s="45">
        <v>17</v>
      </c>
      <c r="H9" s="46">
        <f>G9*2</f>
        <v>34</v>
      </c>
      <c r="I9" s="45">
        <v>28</v>
      </c>
      <c r="J9" s="53">
        <f>I9</f>
        <v>28</v>
      </c>
      <c r="K9" s="86">
        <f>SUM(D9,F9,H9,J9)</f>
        <v>131.5</v>
      </c>
      <c r="L9" s="105">
        <f t="shared" ref="L9:L26" si="0">RANK(K9,$K$9:$K$26)</f>
        <v>2</v>
      </c>
      <c r="M9" s="118">
        <f>K9+K10+K12</f>
        <v>390.5</v>
      </c>
      <c r="N9" s="121" t="s">
        <v>60</v>
      </c>
    </row>
    <row r="10" spans="1:14" x14ac:dyDescent="0.25">
      <c r="A10" s="47" t="s">
        <v>8</v>
      </c>
      <c r="B10" s="67" t="s">
        <v>44</v>
      </c>
      <c r="C10" s="64">
        <v>51</v>
      </c>
      <c r="D10" s="49">
        <f t="shared" ref="D10:D11" si="1">C10</f>
        <v>51</v>
      </c>
      <c r="E10" s="48">
        <v>673</v>
      </c>
      <c r="F10" s="49">
        <v>33.5</v>
      </c>
      <c r="G10" s="48">
        <v>20</v>
      </c>
      <c r="H10" s="49">
        <f t="shared" ref="H10:H12" si="2">G10*2</f>
        <v>40</v>
      </c>
      <c r="I10" s="48">
        <v>25</v>
      </c>
      <c r="J10" s="54">
        <f t="shared" ref="J10:J12" si="3">I10</f>
        <v>25</v>
      </c>
      <c r="K10" s="87">
        <f t="shared" ref="K10:K12" si="4">SUM(D10,F10,H10,J10)</f>
        <v>149.5</v>
      </c>
      <c r="L10" s="106">
        <f t="shared" si="0"/>
        <v>1</v>
      </c>
      <c r="M10" s="119"/>
      <c r="N10" s="122"/>
    </row>
    <row r="11" spans="1:14" x14ac:dyDescent="0.25">
      <c r="A11" s="47" t="s">
        <v>8</v>
      </c>
      <c r="B11" s="67" t="s">
        <v>45</v>
      </c>
      <c r="C11" s="64">
        <v>18</v>
      </c>
      <c r="D11" s="49">
        <f t="shared" si="1"/>
        <v>18</v>
      </c>
      <c r="E11" s="48">
        <v>625</v>
      </c>
      <c r="F11" s="49">
        <v>31</v>
      </c>
      <c r="G11" s="48">
        <v>5</v>
      </c>
      <c r="H11" s="49">
        <f t="shared" si="2"/>
        <v>10</v>
      </c>
      <c r="I11" s="48">
        <v>31</v>
      </c>
      <c r="J11" s="54">
        <f t="shared" si="3"/>
        <v>31</v>
      </c>
      <c r="K11" s="88">
        <f t="shared" si="4"/>
        <v>90</v>
      </c>
      <c r="L11" s="107">
        <f t="shared" si="0"/>
        <v>11</v>
      </c>
      <c r="M11" s="119"/>
      <c r="N11" s="122"/>
    </row>
    <row r="12" spans="1:14" ht="15.75" thickBot="1" x14ac:dyDescent="0.3">
      <c r="A12" s="50" t="s">
        <v>8</v>
      </c>
      <c r="B12" s="68" t="s">
        <v>59</v>
      </c>
      <c r="C12" s="65">
        <v>34</v>
      </c>
      <c r="D12" s="52">
        <f t="shared" ref="D12:D26" si="5">C12</f>
        <v>34</v>
      </c>
      <c r="E12" s="51">
        <v>610</v>
      </c>
      <c r="F12" s="52">
        <v>30.5</v>
      </c>
      <c r="G12" s="51">
        <v>8</v>
      </c>
      <c r="H12" s="52">
        <f t="shared" si="2"/>
        <v>16</v>
      </c>
      <c r="I12" s="51">
        <v>29</v>
      </c>
      <c r="J12" s="55">
        <f t="shared" si="3"/>
        <v>29</v>
      </c>
      <c r="K12" s="89">
        <f t="shared" si="4"/>
        <v>109.5</v>
      </c>
      <c r="L12" s="108">
        <f t="shared" si="0"/>
        <v>4</v>
      </c>
      <c r="M12" s="120"/>
      <c r="N12" s="123"/>
    </row>
    <row r="13" spans="1:14" x14ac:dyDescent="0.25">
      <c r="A13" s="43" t="s">
        <v>11</v>
      </c>
      <c r="B13" s="69" t="s">
        <v>30</v>
      </c>
      <c r="C13" s="26">
        <v>24</v>
      </c>
      <c r="D13" s="11">
        <f t="shared" si="5"/>
        <v>24</v>
      </c>
      <c r="E13" s="10">
        <v>542</v>
      </c>
      <c r="F13" s="11">
        <v>27</v>
      </c>
      <c r="G13" s="10">
        <v>6</v>
      </c>
      <c r="H13" s="11">
        <f t="shared" ref="H13:H26" si="6">G13*2</f>
        <v>12</v>
      </c>
      <c r="I13" s="10">
        <v>29</v>
      </c>
      <c r="J13" s="56">
        <f t="shared" ref="J13:J26" si="7">I13</f>
        <v>29</v>
      </c>
      <c r="K13" s="90">
        <f>SUM(D13,F13,H13,J13)</f>
        <v>92</v>
      </c>
      <c r="L13" s="109">
        <f t="shared" si="0"/>
        <v>10</v>
      </c>
      <c r="M13" s="135">
        <f>K13+K15+K16</f>
        <v>285</v>
      </c>
      <c r="N13" s="139" t="s">
        <v>61</v>
      </c>
    </row>
    <row r="14" spans="1:14" x14ac:dyDescent="0.25">
      <c r="A14" s="31" t="s">
        <v>11</v>
      </c>
      <c r="B14" s="70" t="s">
        <v>31</v>
      </c>
      <c r="C14" s="27">
        <v>17</v>
      </c>
      <c r="D14" s="3">
        <f t="shared" si="5"/>
        <v>17</v>
      </c>
      <c r="E14" s="2">
        <v>605</v>
      </c>
      <c r="F14" s="3">
        <v>30</v>
      </c>
      <c r="G14" s="2">
        <v>4</v>
      </c>
      <c r="H14" s="3">
        <f t="shared" si="6"/>
        <v>8</v>
      </c>
      <c r="I14" s="2">
        <v>31</v>
      </c>
      <c r="J14" s="57">
        <f t="shared" si="7"/>
        <v>31</v>
      </c>
      <c r="K14" s="91">
        <f t="shared" ref="K14:K15" si="8">SUM(D14,F14,H14,J14)</f>
        <v>86</v>
      </c>
      <c r="L14" s="110">
        <f t="shared" si="0"/>
        <v>15</v>
      </c>
      <c r="M14" s="136"/>
      <c r="N14" s="140"/>
    </row>
    <row r="15" spans="1:14" x14ac:dyDescent="0.25">
      <c r="A15" s="31" t="s">
        <v>11</v>
      </c>
      <c r="B15" s="70" t="s">
        <v>50</v>
      </c>
      <c r="C15" s="27">
        <v>28</v>
      </c>
      <c r="D15" s="11">
        <f t="shared" si="5"/>
        <v>28</v>
      </c>
      <c r="E15" s="2">
        <v>645</v>
      </c>
      <c r="F15" s="3">
        <v>32</v>
      </c>
      <c r="G15" s="2">
        <v>10</v>
      </c>
      <c r="H15" s="3">
        <f t="shared" si="6"/>
        <v>20</v>
      </c>
      <c r="I15" s="2">
        <v>24</v>
      </c>
      <c r="J15" s="57">
        <f t="shared" si="7"/>
        <v>24</v>
      </c>
      <c r="K15" s="92">
        <f t="shared" si="8"/>
        <v>104</v>
      </c>
      <c r="L15" s="110">
        <f t="shared" si="0"/>
        <v>5</v>
      </c>
      <c r="M15" s="136"/>
      <c r="N15" s="140"/>
    </row>
    <row r="16" spans="1:14" ht="15.75" thickBot="1" x14ac:dyDescent="0.3">
      <c r="A16" s="31" t="s">
        <v>11</v>
      </c>
      <c r="B16" s="71" t="s">
        <v>32</v>
      </c>
      <c r="C16" s="27">
        <v>23</v>
      </c>
      <c r="D16" s="3">
        <f t="shared" si="5"/>
        <v>23</v>
      </c>
      <c r="E16" s="2">
        <v>488</v>
      </c>
      <c r="F16" s="3">
        <v>24</v>
      </c>
      <c r="G16" s="2">
        <v>4</v>
      </c>
      <c r="H16" s="3">
        <f t="shared" si="6"/>
        <v>8</v>
      </c>
      <c r="I16" s="2">
        <v>34</v>
      </c>
      <c r="J16" s="57">
        <f t="shared" si="7"/>
        <v>34</v>
      </c>
      <c r="K16" s="92">
        <f t="shared" ref="K16:K23" si="9">SUM(D16,F16,H16,J16)</f>
        <v>89</v>
      </c>
      <c r="L16" s="110">
        <f t="shared" si="0"/>
        <v>12</v>
      </c>
      <c r="M16" s="136"/>
      <c r="N16" s="140"/>
    </row>
    <row r="17" spans="1:14" x14ac:dyDescent="0.25">
      <c r="A17" s="33" t="s">
        <v>12</v>
      </c>
      <c r="B17" s="72" t="s">
        <v>24</v>
      </c>
      <c r="C17" s="28">
        <v>24</v>
      </c>
      <c r="D17" s="6">
        <f t="shared" si="5"/>
        <v>24</v>
      </c>
      <c r="E17" s="5">
        <v>505</v>
      </c>
      <c r="F17" s="6">
        <v>25</v>
      </c>
      <c r="G17" s="5">
        <v>6</v>
      </c>
      <c r="H17" s="6">
        <f t="shared" si="6"/>
        <v>12</v>
      </c>
      <c r="I17" s="5">
        <v>26</v>
      </c>
      <c r="J17" s="58">
        <f t="shared" si="7"/>
        <v>26</v>
      </c>
      <c r="K17" s="93">
        <f t="shared" si="9"/>
        <v>87</v>
      </c>
      <c r="L17" s="111">
        <f t="shared" si="0"/>
        <v>13</v>
      </c>
      <c r="M17" s="143">
        <f>K18+K20+K21</f>
        <v>322.5</v>
      </c>
      <c r="N17" s="146" t="s">
        <v>63</v>
      </c>
    </row>
    <row r="18" spans="1:14" x14ac:dyDescent="0.25">
      <c r="A18" s="35" t="s">
        <v>12</v>
      </c>
      <c r="B18" s="70" t="s">
        <v>25</v>
      </c>
      <c r="C18" s="27">
        <v>29</v>
      </c>
      <c r="D18" s="3">
        <f t="shared" si="5"/>
        <v>29</v>
      </c>
      <c r="E18" s="2">
        <v>660</v>
      </c>
      <c r="F18" s="3">
        <v>33</v>
      </c>
      <c r="G18" s="2">
        <v>9</v>
      </c>
      <c r="H18" s="3">
        <f t="shared" si="6"/>
        <v>18</v>
      </c>
      <c r="I18" s="2">
        <v>21</v>
      </c>
      <c r="J18" s="57">
        <f t="shared" si="7"/>
        <v>21</v>
      </c>
      <c r="K18" s="92">
        <f t="shared" si="9"/>
        <v>101</v>
      </c>
      <c r="L18" s="112">
        <f t="shared" si="0"/>
        <v>7</v>
      </c>
      <c r="M18" s="144"/>
      <c r="N18" s="147"/>
    </row>
    <row r="19" spans="1:14" x14ac:dyDescent="0.25">
      <c r="A19" s="35" t="s">
        <v>12</v>
      </c>
      <c r="B19" s="70" t="s">
        <v>52</v>
      </c>
      <c r="C19" s="27">
        <v>20</v>
      </c>
      <c r="D19" s="3">
        <f t="shared" si="5"/>
        <v>20</v>
      </c>
      <c r="E19" s="2">
        <v>458</v>
      </c>
      <c r="F19" s="3">
        <v>22.5</v>
      </c>
      <c r="G19" s="2">
        <v>0</v>
      </c>
      <c r="H19" s="3">
        <f t="shared" si="6"/>
        <v>0</v>
      </c>
      <c r="I19" s="2">
        <v>26</v>
      </c>
      <c r="J19" s="57">
        <f t="shared" si="7"/>
        <v>26</v>
      </c>
      <c r="K19" s="94">
        <f t="shared" si="9"/>
        <v>68.5</v>
      </c>
      <c r="L19" s="112">
        <f t="shared" si="0"/>
        <v>18</v>
      </c>
      <c r="M19" s="144"/>
      <c r="N19" s="147"/>
    </row>
    <row r="20" spans="1:14" x14ac:dyDescent="0.25">
      <c r="A20" s="35" t="s">
        <v>12</v>
      </c>
      <c r="B20" s="70" t="s">
        <v>26</v>
      </c>
      <c r="C20" s="27">
        <v>25</v>
      </c>
      <c r="D20" s="3">
        <f t="shared" si="5"/>
        <v>25</v>
      </c>
      <c r="E20" s="2">
        <v>645</v>
      </c>
      <c r="F20" s="3">
        <v>32</v>
      </c>
      <c r="G20" s="2">
        <v>8</v>
      </c>
      <c r="H20" s="3">
        <f t="shared" si="6"/>
        <v>16</v>
      </c>
      <c r="I20" s="2">
        <v>29</v>
      </c>
      <c r="J20" s="56">
        <f t="shared" si="7"/>
        <v>29</v>
      </c>
      <c r="K20" s="92">
        <f t="shared" si="9"/>
        <v>102</v>
      </c>
      <c r="L20" s="112">
        <f t="shared" si="0"/>
        <v>6</v>
      </c>
      <c r="M20" s="144"/>
      <c r="N20" s="147"/>
    </row>
    <row r="21" spans="1:14" x14ac:dyDescent="0.25">
      <c r="A21" s="36" t="s">
        <v>12</v>
      </c>
      <c r="B21" s="71" t="s">
        <v>64</v>
      </c>
      <c r="C21" s="27">
        <v>32</v>
      </c>
      <c r="D21" s="3">
        <f t="shared" si="5"/>
        <v>32</v>
      </c>
      <c r="E21" s="2">
        <v>610</v>
      </c>
      <c r="F21" s="3">
        <v>30.5</v>
      </c>
      <c r="G21" s="2">
        <v>11</v>
      </c>
      <c r="H21" s="3">
        <f t="shared" si="6"/>
        <v>22</v>
      </c>
      <c r="I21" s="2">
        <v>35</v>
      </c>
      <c r="J21" s="57">
        <f t="shared" si="7"/>
        <v>35</v>
      </c>
      <c r="K21" s="92">
        <f t="shared" si="9"/>
        <v>119.5</v>
      </c>
      <c r="L21" s="113">
        <f t="shared" si="0"/>
        <v>3</v>
      </c>
      <c r="M21" s="144"/>
      <c r="N21" s="147"/>
    </row>
    <row r="22" spans="1:14" ht="15.75" thickBot="1" x14ac:dyDescent="0.3">
      <c r="A22" s="38" t="s">
        <v>12</v>
      </c>
      <c r="B22" s="73" t="s">
        <v>48</v>
      </c>
      <c r="C22" s="29">
        <v>30</v>
      </c>
      <c r="D22" s="8">
        <f t="shared" si="5"/>
        <v>30</v>
      </c>
      <c r="E22" s="7">
        <v>0</v>
      </c>
      <c r="F22" s="8">
        <v>0</v>
      </c>
      <c r="G22" s="7">
        <v>12</v>
      </c>
      <c r="H22" s="8">
        <f t="shared" si="6"/>
        <v>24</v>
      </c>
      <c r="I22" s="7">
        <v>29</v>
      </c>
      <c r="J22" s="59">
        <f t="shared" si="7"/>
        <v>29</v>
      </c>
      <c r="K22" s="95">
        <f t="shared" si="9"/>
        <v>83</v>
      </c>
      <c r="L22" s="114">
        <f t="shared" si="0"/>
        <v>16</v>
      </c>
      <c r="M22" s="145"/>
      <c r="N22" s="148"/>
    </row>
    <row r="23" spans="1:14" x14ac:dyDescent="0.25">
      <c r="A23" s="40" t="s">
        <v>13</v>
      </c>
      <c r="B23" s="69" t="s">
        <v>37</v>
      </c>
      <c r="C23" s="26">
        <v>22</v>
      </c>
      <c r="D23" s="11">
        <f t="shared" si="5"/>
        <v>22</v>
      </c>
      <c r="E23" s="10">
        <v>565</v>
      </c>
      <c r="F23" s="11">
        <v>28</v>
      </c>
      <c r="G23" s="10">
        <v>3</v>
      </c>
      <c r="H23" s="11">
        <f t="shared" si="6"/>
        <v>6</v>
      </c>
      <c r="I23" s="10">
        <v>43</v>
      </c>
      <c r="J23" s="56">
        <f t="shared" si="7"/>
        <v>43</v>
      </c>
      <c r="K23" s="96">
        <f t="shared" si="9"/>
        <v>99</v>
      </c>
      <c r="L23" s="111">
        <f t="shared" si="0"/>
        <v>8</v>
      </c>
      <c r="M23" s="137">
        <f>K23+K24+K26</f>
        <v>279</v>
      </c>
      <c r="N23" s="141" t="s">
        <v>62</v>
      </c>
    </row>
    <row r="24" spans="1:14" x14ac:dyDescent="0.25">
      <c r="A24" s="41" t="s">
        <v>13</v>
      </c>
      <c r="B24" s="70" t="s">
        <v>38</v>
      </c>
      <c r="C24" s="27">
        <v>29</v>
      </c>
      <c r="D24" s="3">
        <f t="shared" si="5"/>
        <v>29</v>
      </c>
      <c r="E24" s="2">
        <v>545</v>
      </c>
      <c r="F24" s="3">
        <v>27</v>
      </c>
      <c r="G24" s="2">
        <v>2</v>
      </c>
      <c r="H24" s="3">
        <f t="shared" si="6"/>
        <v>4</v>
      </c>
      <c r="I24" s="2">
        <v>27</v>
      </c>
      <c r="J24" s="57">
        <f t="shared" si="7"/>
        <v>27</v>
      </c>
      <c r="K24" s="92">
        <f t="shared" ref="K24:K25" si="10">SUM(D24,F24,H24,J24)</f>
        <v>87</v>
      </c>
      <c r="L24" s="110">
        <f t="shared" si="0"/>
        <v>13</v>
      </c>
      <c r="M24" s="136"/>
      <c r="N24" s="140"/>
    </row>
    <row r="25" spans="1:14" x14ac:dyDescent="0.25">
      <c r="A25" s="41" t="s">
        <v>13</v>
      </c>
      <c r="B25" s="70" t="s">
        <v>46</v>
      </c>
      <c r="C25" s="27">
        <v>21</v>
      </c>
      <c r="D25" s="3">
        <f t="shared" si="5"/>
        <v>21</v>
      </c>
      <c r="E25" s="2">
        <v>673</v>
      </c>
      <c r="F25" s="3">
        <v>33.5</v>
      </c>
      <c r="G25" s="2">
        <v>0</v>
      </c>
      <c r="H25" s="3">
        <f t="shared" si="6"/>
        <v>0</v>
      </c>
      <c r="I25" s="2">
        <v>25</v>
      </c>
      <c r="J25" s="57">
        <f t="shared" si="7"/>
        <v>25</v>
      </c>
      <c r="K25" s="94">
        <f t="shared" si="10"/>
        <v>79.5</v>
      </c>
      <c r="L25" s="110">
        <f t="shared" si="0"/>
        <v>17</v>
      </c>
      <c r="M25" s="136"/>
      <c r="N25" s="140"/>
    </row>
    <row r="26" spans="1:14" ht="15.75" thickBot="1" x14ac:dyDescent="0.3">
      <c r="A26" s="42" t="s">
        <v>13</v>
      </c>
      <c r="B26" s="74" t="s">
        <v>47</v>
      </c>
      <c r="C26" s="27">
        <v>31</v>
      </c>
      <c r="D26" s="3">
        <f t="shared" si="5"/>
        <v>31</v>
      </c>
      <c r="E26" s="2">
        <v>605</v>
      </c>
      <c r="F26" s="3">
        <v>30</v>
      </c>
      <c r="G26" s="2">
        <v>4</v>
      </c>
      <c r="H26" s="3">
        <f t="shared" si="6"/>
        <v>8</v>
      </c>
      <c r="I26" s="2">
        <v>24</v>
      </c>
      <c r="J26" s="57">
        <f t="shared" si="7"/>
        <v>24</v>
      </c>
      <c r="K26" s="97">
        <f>SUM(D26,F26,H26,J26)</f>
        <v>93</v>
      </c>
      <c r="L26" s="115">
        <f t="shared" si="0"/>
        <v>9</v>
      </c>
      <c r="M26" s="138"/>
      <c r="N26" s="142"/>
    </row>
  </sheetData>
  <mergeCells count="17">
    <mergeCell ref="M13:M16"/>
    <mergeCell ref="M23:M26"/>
    <mergeCell ref="N13:N16"/>
    <mergeCell ref="N23:N26"/>
    <mergeCell ref="M17:M22"/>
    <mergeCell ref="N17:N22"/>
    <mergeCell ref="A1:N2"/>
    <mergeCell ref="M9:M12"/>
    <mergeCell ref="N9:N12"/>
    <mergeCell ref="A7:A8"/>
    <mergeCell ref="M7:M8"/>
    <mergeCell ref="B7:B8"/>
    <mergeCell ref="N7:N8"/>
    <mergeCell ref="C7:D7"/>
    <mergeCell ref="E7:F7"/>
    <mergeCell ref="G7:H7"/>
    <mergeCell ref="I7:J7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J28" sqref="J28"/>
    </sheetView>
  </sheetViews>
  <sheetFormatPr defaultRowHeight="15" x14ac:dyDescent="0.25"/>
  <cols>
    <col min="1" max="1" width="13.140625" customWidth="1"/>
    <col min="2" max="2" width="15.42578125" customWidth="1"/>
    <col min="3" max="10" width="5.7109375" customWidth="1"/>
    <col min="11" max="12" width="10" bestFit="1" customWidth="1"/>
    <col min="13" max="13" width="12.140625" customWidth="1"/>
  </cols>
  <sheetData>
    <row r="1" spans="1:14" ht="15" customHeight="1" x14ac:dyDescent="0.2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20" t="s">
        <v>18</v>
      </c>
      <c r="B3" s="20" t="s">
        <v>13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4" x14ac:dyDescent="0.25">
      <c r="A4" s="20" t="s">
        <v>19</v>
      </c>
      <c r="B4" s="20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x14ac:dyDescent="0.25">
      <c r="A5" s="22" t="s">
        <v>21</v>
      </c>
      <c r="B5" s="22" t="s">
        <v>22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24" t="s">
        <v>7</v>
      </c>
      <c r="B7" s="128" t="s">
        <v>17</v>
      </c>
      <c r="C7" s="132" t="s">
        <v>10</v>
      </c>
      <c r="D7" s="133"/>
      <c r="E7" s="133" t="s">
        <v>0</v>
      </c>
      <c r="F7" s="133"/>
      <c r="G7" s="133" t="s">
        <v>1</v>
      </c>
      <c r="H7" s="133"/>
      <c r="I7" s="133" t="s">
        <v>9</v>
      </c>
      <c r="J7" s="134"/>
      <c r="K7" s="61" t="s">
        <v>2</v>
      </c>
      <c r="L7" s="61" t="s">
        <v>3</v>
      </c>
      <c r="M7" s="126" t="s">
        <v>16</v>
      </c>
      <c r="N7" s="130" t="s">
        <v>15</v>
      </c>
    </row>
    <row r="8" spans="1:14" ht="15.75" thickBot="1" x14ac:dyDescent="0.3">
      <c r="A8" s="125"/>
      <c r="B8" s="129"/>
      <c r="C8" s="25" t="s">
        <v>4</v>
      </c>
      <c r="D8" s="17" t="s">
        <v>5</v>
      </c>
      <c r="E8" s="18" t="s">
        <v>4</v>
      </c>
      <c r="F8" s="18" t="s">
        <v>5</v>
      </c>
      <c r="G8" s="18" t="s">
        <v>4</v>
      </c>
      <c r="H8" s="19" t="s">
        <v>5</v>
      </c>
      <c r="I8" s="18" t="s">
        <v>4</v>
      </c>
      <c r="J8" s="60" t="s">
        <v>5</v>
      </c>
      <c r="K8" s="62" t="s">
        <v>6</v>
      </c>
      <c r="L8" s="62" t="s">
        <v>6</v>
      </c>
      <c r="M8" s="127"/>
      <c r="N8" s="131"/>
    </row>
    <row r="9" spans="1:14" x14ac:dyDescent="0.25">
      <c r="A9" s="16" t="s">
        <v>8</v>
      </c>
      <c r="B9" s="76" t="s">
        <v>49</v>
      </c>
      <c r="C9" s="26">
        <v>32</v>
      </c>
      <c r="D9" s="11">
        <f>C9</f>
        <v>32</v>
      </c>
      <c r="E9" s="10">
        <v>728</v>
      </c>
      <c r="F9" s="11">
        <v>36</v>
      </c>
      <c r="G9" s="10">
        <v>5</v>
      </c>
      <c r="H9" s="11">
        <f>G9*2</f>
        <v>10</v>
      </c>
      <c r="I9" s="10">
        <v>30</v>
      </c>
      <c r="J9" s="56">
        <f>I9</f>
        <v>30</v>
      </c>
      <c r="K9" s="80">
        <f>SUM(D9,F9,H9,J9)</f>
        <v>108</v>
      </c>
      <c r="L9" s="98">
        <f t="shared" ref="L9:L27" si="0">RANK(K9,$K$9:$K$27)</f>
        <v>11</v>
      </c>
      <c r="M9" s="155">
        <f>K10+K11+K13</f>
        <v>348</v>
      </c>
      <c r="N9" s="158" t="s">
        <v>61</v>
      </c>
    </row>
    <row r="10" spans="1:14" x14ac:dyDescent="0.25">
      <c r="A10" s="16" t="s">
        <v>8</v>
      </c>
      <c r="B10" s="77" t="s">
        <v>51</v>
      </c>
      <c r="C10" s="27">
        <v>30</v>
      </c>
      <c r="D10" s="11">
        <f t="shared" ref="D10:D27" si="1">C10</f>
        <v>30</v>
      </c>
      <c r="E10" s="2">
        <v>665</v>
      </c>
      <c r="F10" s="11">
        <v>33</v>
      </c>
      <c r="G10" s="2">
        <v>10</v>
      </c>
      <c r="H10" s="11">
        <f t="shared" ref="H10:H27" si="2">G10*2</f>
        <v>20</v>
      </c>
      <c r="I10" s="2">
        <v>30</v>
      </c>
      <c r="J10" s="57">
        <f t="shared" ref="J10:J27" si="3">I10</f>
        <v>30</v>
      </c>
      <c r="K10" s="81">
        <f t="shared" ref="K10:K11" si="4">SUM(D10,F10,H10,J10)</f>
        <v>113</v>
      </c>
      <c r="L10" s="98">
        <f t="shared" si="0"/>
        <v>8</v>
      </c>
      <c r="M10" s="156"/>
      <c r="N10" s="159"/>
    </row>
    <row r="11" spans="1:14" x14ac:dyDescent="0.25">
      <c r="A11" s="16" t="s">
        <v>8</v>
      </c>
      <c r="B11" s="77" t="s">
        <v>53</v>
      </c>
      <c r="C11" s="27">
        <v>24</v>
      </c>
      <c r="D11" s="11">
        <f t="shared" si="1"/>
        <v>24</v>
      </c>
      <c r="E11" s="2">
        <v>612</v>
      </c>
      <c r="F11" s="11">
        <v>30.5</v>
      </c>
      <c r="G11" s="2">
        <v>8</v>
      </c>
      <c r="H11" s="11">
        <f t="shared" si="2"/>
        <v>16</v>
      </c>
      <c r="I11" s="2">
        <v>41</v>
      </c>
      <c r="J11" s="57">
        <f t="shared" si="3"/>
        <v>41</v>
      </c>
      <c r="K11" s="81">
        <f t="shared" si="4"/>
        <v>111.5</v>
      </c>
      <c r="L11" s="98">
        <f t="shared" si="0"/>
        <v>9</v>
      </c>
      <c r="M11" s="156"/>
      <c r="N11" s="159"/>
    </row>
    <row r="12" spans="1:14" x14ac:dyDescent="0.25">
      <c r="A12" s="16" t="s">
        <v>8</v>
      </c>
      <c r="B12" s="32" t="s">
        <v>54</v>
      </c>
      <c r="C12" s="27">
        <v>22</v>
      </c>
      <c r="D12" s="3">
        <f t="shared" si="1"/>
        <v>22</v>
      </c>
      <c r="E12" s="2">
        <v>660</v>
      </c>
      <c r="F12" s="3">
        <v>33</v>
      </c>
      <c r="G12" s="2">
        <v>10</v>
      </c>
      <c r="H12" s="3">
        <f t="shared" si="2"/>
        <v>20</v>
      </c>
      <c r="I12" s="2">
        <v>17</v>
      </c>
      <c r="J12" s="57">
        <f t="shared" si="3"/>
        <v>17</v>
      </c>
      <c r="K12" s="82">
        <f>SUM(D12,F12,H12,J12)</f>
        <v>92</v>
      </c>
      <c r="L12" s="98">
        <f t="shared" si="0"/>
        <v>14</v>
      </c>
      <c r="M12" s="156"/>
      <c r="N12" s="159"/>
    </row>
    <row r="13" spans="1:14" x14ac:dyDescent="0.25">
      <c r="A13" s="16" t="s">
        <v>8</v>
      </c>
      <c r="B13" s="37" t="s">
        <v>55</v>
      </c>
      <c r="C13" s="75">
        <v>29</v>
      </c>
      <c r="D13" s="24">
        <f t="shared" si="1"/>
        <v>29</v>
      </c>
      <c r="E13" s="23">
        <v>730</v>
      </c>
      <c r="F13" s="24">
        <v>36.5</v>
      </c>
      <c r="G13" s="23">
        <v>11</v>
      </c>
      <c r="H13" s="24">
        <f t="shared" si="2"/>
        <v>22</v>
      </c>
      <c r="I13" s="23">
        <v>36</v>
      </c>
      <c r="J13" s="79">
        <f t="shared" si="3"/>
        <v>36</v>
      </c>
      <c r="K13" s="81">
        <f>SUM(D13,F13,H13,J13)</f>
        <v>123.5</v>
      </c>
      <c r="L13" s="99">
        <f t="shared" si="0"/>
        <v>4</v>
      </c>
      <c r="M13" s="156"/>
      <c r="N13" s="159"/>
    </row>
    <row r="14" spans="1:14" x14ac:dyDescent="0.25">
      <c r="A14" s="16" t="s">
        <v>8</v>
      </c>
      <c r="B14" s="32" t="s">
        <v>56</v>
      </c>
      <c r="C14" s="27">
        <v>27</v>
      </c>
      <c r="D14" s="24">
        <f t="shared" si="1"/>
        <v>27</v>
      </c>
      <c r="E14" s="2">
        <v>595</v>
      </c>
      <c r="F14" s="24">
        <v>29.5</v>
      </c>
      <c r="G14" s="2">
        <v>11</v>
      </c>
      <c r="H14" s="24">
        <f t="shared" si="2"/>
        <v>22</v>
      </c>
      <c r="I14" s="2">
        <v>26</v>
      </c>
      <c r="J14" s="79">
        <f t="shared" si="3"/>
        <v>26</v>
      </c>
      <c r="K14" s="83">
        <f t="shared" ref="K14:K16" si="5">SUM(D14,F14,H14,J14)</f>
        <v>104.5</v>
      </c>
      <c r="L14" s="100">
        <f t="shared" si="0"/>
        <v>13</v>
      </c>
      <c r="M14" s="156"/>
      <c r="N14" s="159"/>
    </row>
    <row r="15" spans="1:14" x14ac:dyDescent="0.25">
      <c r="A15" s="16" t="s">
        <v>8</v>
      </c>
      <c r="B15" s="32" t="s">
        <v>57</v>
      </c>
      <c r="C15" s="27">
        <v>14</v>
      </c>
      <c r="D15" s="24">
        <f t="shared" si="1"/>
        <v>14</v>
      </c>
      <c r="E15" s="2">
        <v>750</v>
      </c>
      <c r="F15" s="24">
        <v>37.5</v>
      </c>
      <c r="G15" s="2">
        <v>12</v>
      </c>
      <c r="H15" s="24">
        <f t="shared" si="2"/>
        <v>24</v>
      </c>
      <c r="I15" s="2">
        <v>5</v>
      </c>
      <c r="J15" s="79">
        <f t="shared" si="3"/>
        <v>5</v>
      </c>
      <c r="K15" s="83">
        <f t="shared" si="5"/>
        <v>80.5</v>
      </c>
      <c r="L15" s="100">
        <f t="shared" si="0"/>
        <v>17</v>
      </c>
      <c r="M15" s="156"/>
      <c r="N15" s="159"/>
    </row>
    <row r="16" spans="1:14" ht="15.75" thickBot="1" x14ac:dyDescent="0.3">
      <c r="A16" s="16" t="s">
        <v>8</v>
      </c>
      <c r="B16" s="37" t="s">
        <v>58</v>
      </c>
      <c r="C16" s="75">
        <v>23</v>
      </c>
      <c r="D16" s="24">
        <f t="shared" si="1"/>
        <v>23</v>
      </c>
      <c r="E16" s="23">
        <v>615</v>
      </c>
      <c r="F16" s="24">
        <v>30.5</v>
      </c>
      <c r="G16" s="23">
        <v>10</v>
      </c>
      <c r="H16" s="24">
        <f t="shared" si="2"/>
        <v>20</v>
      </c>
      <c r="I16" s="23">
        <v>0</v>
      </c>
      <c r="J16" s="79">
        <f t="shared" si="3"/>
        <v>0</v>
      </c>
      <c r="K16" s="83">
        <f t="shared" si="5"/>
        <v>73.5</v>
      </c>
      <c r="L16" s="101">
        <f t="shared" si="0"/>
        <v>18</v>
      </c>
      <c r="M16" s="157"/>
      <c r="N16" s="160"/>
    </row>
    <row r="17" spans="1:14" x14ac:dyDescent="0.25">
      <c r="A17" s="14" t="s">
        <v>11</v>
      </c>
      <c r="B17" s="30" t="s">
        <v>33</v>
      </c>
      <c r="C17" s="28">
        <v>30</v>
      </c>
      <c r="D17" s="6">
        <f t="shared" si="1"/>
        <v>30</v>
      </c>
      <c r="E17" s="5">
        <v>705</v>
      </c>
      <c r="F17" s="6">
        <v>35</v>
      </c>
      <c r="G17" s="5">
        <v>12</v>
      </c>
      <c r="H17" s="6">
        <f t="shared" si="2"/>
        <v>24</v>
      </c>
      <c r="I17" s="5">
        <v>35</v>
      </c>
      <c r="J17" s="58">
        <f t="shared" si="3"/>
        <v>35</v>
      </c>
      <c r="K17" s="84">
        <f>SUM(D17,F17,H17,J17)</f>
        <v>124</v>
      </c>
      <c r="L17" s="102">
        <f t="shared" si="0"/>
        <v>3</v>
      </c>
      <c r="M17" s="149">
        <f>K17+K18+K19</f>
        <v>350</v>
      </c>
      <c r="N17" s="152" t="s">
        <v>63</v>
      </c>
    </row>
    <row r="18" spans="1:14" x14ac:dyDescent="0.25">
      <c r="A18" s="15" t="s">
        <v>11</v>
      </c>
      <c r="B18" s="32" t="s">
        <v>34</v>
      </c>
      <c r="C18" s="27">
        <v>28</v>
      </c>
      <c r="D18" s="3">
        <f t="shared" si="1"/>
        <v>28</v>
      </c>
      <c r="E18" s="2">
        <v>617</v>
      </c>
      <c r="F18" s="3">
        <v>30.5</v>
      </c>
      <c r="G18" s="2">
        <v>15</v>
      </c>
      <c r="H18" s="3">
        <f t="shared" si="2"/>
        <v>30</v>
      </c>
      <c r="I18" s="2">
        <v>49</v>
      </c>
      <c r="J18" s="57">
        <f t="shared" si="3"/>
        <v>49</v>
      </c>
      <c r="K18" s="81">
        <f t="shared" ref="K18" si="6">SUM(D18,F18,H18,J18)</f>
        <v>137.5</v>
      </c>
      <c r="L18" s="102">
        <f t="shared" si="0"/>
        <v>1</v>
      </c>
      <c r="M18" s="150"/>
      <c r="N18" s="153"/>
    </row>
    <row r="19" spans="1:14" ht="15.75" thickBot="1" x14ac:dyDescent="0.3">
      <c r="A19" s="15" t="s">
        <v>11</v>
      </c>
      <c r="B19" s="39" t="s">
        <v>35</v>
      </c>
      <c r="C19" s="27">
        <v>18</v>
      </c>
      <c r="D19" s="3">
        <f t="shared" si="1"/>
        <v>18</v>
      </c>
      <c r="E19" s="2">
        <v>750</v>
      </c>
      <c r="F19" s="3">
        <v>37.5</v>
      </c>
      <c r="G19" s="2">
        <v>8</v>
      </c>
      <c r="H19" s="3">
        <f t="shared" si="2"/>
        <v>16</v>
      </c>
      <c r="I19" s="2">
        <v>17</v>
      </c>
      <c r="J19" s="57">
        <f t="shared" si="3"/>
        <v>17</v>
      </c>
      <c r="K19" s="81">
        <f t="shared" ref="K19:K24" si="7">SUM(D19,F19,H19,J19)</f>
        <v>88.5</v>
      </c>
      <c r="L19" s="99">
        <f t="shared" si="0"/>
        <v>15</v>
      </c>
      <c r="M19" s="150"/>
      <c r="N19" s="153"/>
    </row>
    <row r="20" spans="1:14" x14ac:dyDescent="0.25">
      <c r="A20" s="12" t="s">
        <v>12</v>
      </c>
      <c r="B20" s="34" t="s">
        <v>27</v>
      </c>
      <c r="C20" s="28">
        <v>34</v>
      </c>
      <c r="D20" s="6">
        <f t="shared" si="1"/>
        <v>34</v>
      </c>
      <c r="E20" s="5">
        <v>632</v>
      </c>
      <c r="F20" s="3">
        <v>31.5</v>
      </c>
      <c r="G20" s="5">
        <v>13</v>
      </c>
      <c r="H20" s="6">
        <f t="shared" si="2"/>
        <v>26</v>
      </c>
      <c r="I20" s="5">
        <v>22</v>
      </c>
      <c r="J20" s="58">
        <f t="shared" si="3"/>
        <v>22</v>
      </c>
      <c r="K20" s="84">
        <f t="shared" si="7"/>
        <v>113.5</v>
      </c>
      <c r="L20" s="103">
        <f t="shared" si="0"/>
        <v>7</v>
      </c>
      <c r="M20" s="149">
        <f>K20+K22+K23</f>
        <v>356.5</v>
      </c>
      <c r="N20" s="152" t="s">
        <v>60</v>
      </c>
    </row>
    <row r="21" spans="1:14" x14ac:dyDescent="0.25">
      <c r="A21" s="13" t="s">
        <v>12</v>
      </c>
      <c r="B21" s="32" t="s">
        <v>28</v>
      </c>
      <c r="C21" s="27">
        <v>29</v>
      </c>
      <c r="D21" s="3">
        <f t="shared" si="1"/>
        <v>29</v>
      </c>
      <c r="E21" s="2">
        <v>560</v>
      </c>
      <c r="F21" s="3">
        <v>28</v>
      </c>
      <c r="G21" s="2">
        <v>6</v>
      </c>
      <c r="H21" s="3">
        <f t="shared" si="2"/>
        <v>12</v>
      </c>
      <c r="I21" s="2">
        <v>19</v>
      </c>
      <c r="J21" s="57">
        <f t="shared" si="3"/>
        <v>19</v>
      </c>
      <c r="K21" s="82">
        <f t="shared" si="7"/>
        <v>88</v>
      </c>
      <c r="L21" s="98">
        <f t="shared" si="0"/>
        <v>16</v>
      </c>
      <c r="M21" s="150"/>
      <c r="N21" s="153"/>
    </row>
    <row r="22" spans="1:14" x14ac:dyDescent="0.25">
      <c r="A22" s="13" t="s">
        <v>12</v>
      </c>
      <c r="B22" s="32" t="s">
        <v>29</v>
      </c>
      <c r="C22" s="27">
        <v>41</v>
      </c>
      <c r="D22" s="3">
        <f t="shared" si="1"/>
        <v>41</v>
      </c>
      <c r="E22" s="2">
        <v>698</v>
      </c>
      <c r="F22" s="3">
        <v>34.5</v>
      </c>
      <c r="G22" s="2">
        <v>13</v>
      </c>
      <c r="H22" s="3">
        <f t="shared" si="2"/>
        <v>26</v>
      </c>
      <c r="I22" s="2">
        <v>33</v>
      </c>
      <c r="J22" s="57">
        <f t="shared" si="3"/>
        <v>33</v>
      </c>
      <c r="K22" s="81">
        <f t="shared" si="7"/>
        <v>134.5</v>
      </c>
      <c r="L22" s="102">
        <f t="shared" si="0"/>
        <v>2</v>
      </c>
      <c r="M22" s="150"/>
      <c r="N22" s="153"/>
    </row>
    <row r="23" spans="1:14" ht="15.75" thickBot="1" x14ac:dyDescent="0.3">
      <c r="A23" s="13" t="s">
        <v>12</v>
      </c>
      <c r="B23" s="32" t="s">
        <v>36</v>
      </c>
      <c r="C23" s="27">
        <v>25</v>
      </c>
      <c r="D23" s="3">
        <f t="shared" si="1"/>
        <v>25</v>
      </c>
      <c r="E23" s="2">
        <v>675</v>
      </c>
      <c r="F23" s="3">
        <v>33.5</v>
      </c>
      <c r="G23" s="2">
        <v>11</v>
      </c>
      <c r="H23" s="3">
        <f t="shared" si="2"/>
        <v>22</v>
      </c>
      <c r="I23" s="2">
        <v>28</v>
      </c>
      <c r="J23" s="57">
        <f t="shared" si="3"/>
        <v>28</v>
      </c>
      <c r="K23" s="81">
        <f t="shared" si="7"/>
        <v>108.5</v>
      </c>
      <c r="L23" s="99">
        <f t="shared" si="0"/>
        <v>10</v>
      </c>
      <c r="M23" s="150"/>
      <c r="N23" s="153"/>
    </row>
    <row r="24" spans="1:14" x14ac:dyDescent="0.25">
      <c r="A24" s="4" t="s">
        <v>13</v>
      </c>
      <c r="B24" s="30" t="s">
        <v>39</v>
      </c>
      <c r="C24" s="28">
        <v>26</v>
      </c>
      <c r="D24" s="6">
        <f t="shared" si="1"/>
        <v>26</v>
      </c>
      <c r="E24" s="5">
        <v>650</v>
      </c>
      <c r="F24" s="6">
        <v>32.5</v>
      </c>
      <c r="G24" s="5">
        <v>7</v>
      </c>
      <c r="H24" s="6">
        <f t="shared" si="2"/>
        <v>14</v>
      </c>
      <c r="I24" s="5">
        <v>35</v>
      </c>
      <c r="J24" s="58">
        <f t="shared" si="3"/>
        <v>35</v>
      </c>
      <c r="K24" s="84">
        <f t="shared" si="7"/>
        <v>107.5</v>
      </c>
      <c r="L24" s="103">
        <f t="shared" si="0"/>
        <v>12</v>
      </c>
      <c r="M24" s="149">
        <f>K24+K25+K26</f>
        <v>343</v>
      </c>
      <c r="N24" s="152" t="s">
        <v>62</v>
      </c>
    </row>
    <row r="25" spans="1:14" x14ac:dyDescent="0.25">
      <c r="A25" s="9" t="s">
        <v>13</v>
      </c>
      <c r="B25" s="32" t="s">
        <v>40</v>
      </c>
      <c r="C25" s="27">
        <v>24</v>
      </c>
      <c r="D25" s="3">
        <f t="shared" si="1"/>
        <v>24</v>
      </c>
      <c r="E25" s="2">
        <v>710</v>
      </c>
      <c r="F25" s="3">
        <v>35.5</v>
      </c>
      <c r="G25" s="2">
        <v>9</v>
      </c>
      <c r="H25" s="3">
        <f t="shared" si="2"/>
        <v>18</v>
      </c>
      <c r="I25" s="2">
        <v>38</v>
      </c>
      <c r="J25" s="57">
        <f t="shared" si="3"/>
        <v>38</v>
      </c>
      <c r="K25" s="81">
        <f t="shared" ref="K25:K26" si="8">SUM(D25,F25,H25,J25)</f>
        <v>115.5</v>
      </c>
      <c r="L25" s="98">
        <f t="shared" si="0"/>
        <v>6</v>
      </c>
      <c r="M25" s="150"/>
      <c r="N25" s="153"/>
    </row>
    <row r="26" spans="1:14" x14ac:dyDescent="0.25">
      <c r="A26" s="9" t="s">
        <v>13</v>
      </c>
      <c r="B26" s="32" t="s">
        <v>41</v>
      </c>
      <c r="C26" s="27">
        <v>36</v>
      </c>
      <c r="D26" s="3">
        <f t="shared" si="1"/>
        <v>36</v>
      </c>
      <c r="E26" s="2">
        <v>740</v>
      </c>
      <c r="F26" s="3">
        <v>37</v>
      </c>
      <c r="G26" s="2">
        <v>12</v>
      </c>
      <c r="H26" s="3">
        <f t="shared" si="2"/>
        <v>24</v>
      </c>
      <c r="I26" s="2">
        <v>23</v>
      </c>
      <c r="J26" s="57">
        <f t="shared" si="3"/>
        <v>23</v>
      </c>
      <c r="K26" s="81">
        <f t="shared" si="8"/>
        <v>120</v>
      </c>
      <c r="L26" s="98">
        <f t="shared" si="0"/>
        <v>5</v>
      </c>
      <c r="M26" s="150"/>
      <c r="N26" s="153"/>
    </row>
    <row r="27" spans="1:14" ht="15.75" thickBot="1" x14ac:dyDescent="0.3">
      <c r="A27" s="78" t="s">
        <v>13</v>
      </c>
      <c r="B27" s="39" t="s">
        <v>42</v>
      </c>
      <c r="C27" s="29">
        <v>20</v>
      </c>
      <c r="D27" s="8">
        <f t="shared" si="1"/>
        <v>20</v>
      </c>
      <c r="E27" s="7">
        <v>571</v>
      </c>
      <c r="F27" s="8">
        <v>28.5</v>
      </c>
      <c r="G27" s="7">
        <v>0</v>
      </c>
      <c r="H27" s="8">
        <f t="shared" si="2"/>
        <v>0</v>
      </c>
      <c r="I27" s="7">
        <v>12</v>
      </c>
      <c r="J27" s="59">
        <f t="shared" si="3"/>
        <v>12</v>
      </c>
      <c r="K27" s="85">
        <f>SUM(D27,F27,H27,J27)</f>
        <v>60.5</v>
      </c>
      <c r="L27" s="104">
        <f t="shared" si="0"/>
        <v>19</v>
      </c>
      <c r="M27" s="151"/>
      <c r="N27" s="154"/>
    </row>
    <row r="28" spans="1:14" x14ac:dyDescent="0.25">
      <c r="J28" s="116"/>
    </row>
  </sheetData>
  <mergeCells count="17">
    <mergeCell ref="A1:N2"/>
    <mergeCell ref="M9:M16"/>
    <mergeCell ref="N9:N16"/>
    <mergeCell ref="N7:N8"/>
    <mergeCell ref="M17:M19"/>
    <mergeCell ref="N17:N19"/>
    <mergeCell ref="A7:A8"/>
    <mergeCell ref="B7:B8"/>
    <mergeCell ref="C7:D7"/>
    <mergeCell ref="E7:F7"/>
    <mergeCell ref="G7:H7"/>
    <mergeCell ref="I7:J7"/>
    <mergeCell ref="M7:M8"/>
    <mergeCell ref="M24:M27"/>
    <mergeCell ref="N24:N27"/>
    <mergeCell ref="M20:M23"/>
    <mergeCell ref="N20:N2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MLADŠÍ ŽÁCI</vt:lpstr>
      <vt:lpstr>STARŠÍ ŽÁCI</vt:lpstr>
      <vt:lpstr>List3</vt:lpstr>
      <vt:lpstr>'MLADŠÍ ŽÁCI'!Oblast_tisku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Staniek Jakub</dc:creator>
  <cp:lastModifiedBy>Nováková Jana</cp:lastModifiedBy>
  <cp:lastPrinted>2014-12-10T12:26:16Z</cp:lastPrinted>
  <dcterms:created xsi:type="dcterms:W3CDTF">2013-11-29T16:24:04Z</dcterms:created>
  <dcterms:modified xsi:type="dcterms:W3CDTF">2014-12-10T12:26:23Z</dcterms:modified>
</cp:coreProperties>
</file>